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edu-my.sharepoint.com/personal/s_han_keiseruniversity_edu/Documents/Documents/@Web/KU/docs/"/>
    </mc:Choice>
  </mc:AlternateContent>
  <xr:revisionPtr revIDLastSave="0" documentId="8_{8B40AD38-CC25-4807-B5FD-17368D9D6F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cement Rates" sheetId="1" r:id="rId1"/>
  </sheets>
  <definedNames>
    <definedName name="_xlnm._FilterDatabase" localSheetId="0" hidden="1">'Placement Rates'!$A$2:$G$2</definedName>
    <definedName name="_xlnm.Print_Area" localSheetId="0">'Placement Rates'!$A$2:$G$83</definedName>
    <definedName name="_xlnm.Print_Titles" localSheetId="0">'Placement Rates'!$2:$2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3" i="1" l="1"/>
  <c r="F63" i="1"/>
  <c r="G42" i="1"/>
  <c r="F42" i="1"/>
  <c r="G14" i="1"/>
  <c r="F14" i="1"/>
  <c r="G20" i="1"/>
  <c r="F20" i="1"/>
  <c r="G15" i="1"/>
  <c r="F15" i="1"/>
  <c r="G27" i="1"/>
  <c r="F27" i="1"/>
  <c r="G66" i="1"/>
  <c r="F66" i="1"/>
  <c r="G78" i="1"/>
  <c r="F78" i="1"/>
  <c r="G55" i="1"/>
  <c r="F55" i="1"/>
  <c r="G48" i="1"/>
  <c r="F48" i="1"/>
  <c r="G75" i="1"/>
  <c r="F75" i="1"/>
  <c r="G70" i="1"/>
  <c r="F70" i="1"/>
  <c r="G59" i="1"/>
  <c r="F59" i="1"/>
  <c r="F47" i="1"/>
  <c r="G47" i="1"/>
  <c r="G49" i="1"/>
  <c r="F49" i="1"/>
  <c r="G82" i="1"/>
  <c r="F82" i="1"/>
  <c r="G69" i="1"/>
  <c r="F69" i="1"/>
  <c r="G26" i="1"/>
  <c r="F26" i="1"/>
  <c r="G80" i="1"/>
  <c r="F80" i="1"/>
  <c r="G58" i="1"/>
  <c r="F58" i="1"/>
  <c r="G57" i="1"/>
  <c r="F57" i="1"/>
  <c r="G30" i="1"/>
  <c r="F30" i="1"/>
  <c r="G11" i="1"/>
  <c r="F11" i="1"/>
  <c r="F12" i="1"/>
  <c r="G12" i="1"/>
  <c r="G4" i="1"/>
  <c r="F4" i="1"/>
  <c r="F3" i="1"/>
  <c r="G9" i="1" l="1"/>
  <c r="F9" i="1"/>
  <c r="E83" i="1" l="1"/>
  <c r="D83" i="1"/>
  <c r="C83" i="1"/>
  <c r="B83" i="1"/>
  <c r="G76" i="1" l="1"/>
  <c r="F76" i="1"/>
  <c r="G5" i="1" l="1"/>
  <c r="F5" i="1"/>
  <c r="G46" i="1" l="1"/>
  <c r="F46" i="1"/>
  <c r="F45" i="1"/>
  <c r="G45" i="1"/>
  <c r="G77" i="1"/>
  <c r="F77" i="1"/>
  <c r="G79" i="1"/>
  <c r="F79" i="1"/>
  <c r="F74" i="1"/>
  <c r="G74" i="1"/>
  <c r="F73" i="1"/>
  <c r="G73" i="1"/>
  <c r="F72" i="1"/>
  <c r="G72" i="1"/>
  <c r="F71" i="1"/>
  <c r="G71" i="1"/>
  <c r="G61" i="1" l="1"/>
  <c r="F61" i="1"/>
  <c r="G29" i="1"/>
  <c r="F29" i="1"/>
  <c r="F6" i="1" l="1"/>
  <c r="G6" i="1"/>
  <c r="F7" i="1"/>
  <c r="G7" i="1"/>
  <c r="F8" i="1"/>
  <c r="G8" i="1"/>
  <c r="F10" i="1"/>
  <c r="G10" i="1"/>
  <c r="F13" i="1"/>
  <c r="G13" i="1"/>
  <c r="F16" i="1"/>
  <c r="G16" i="1"/>
  <c r="F17" i="1"/>
  <c r="G17" i="1"/>
  <c r="F18" i="1"/>
  <c r="G18" i="1"/>
  <c r="F19" i="1"/>
  <c r="G19" i="1"/>
  <c r="F21" i="1"/>
  <c r="G21" i="1"/>
  <c r="F22" i="1"/>
  <c r="G22" i="1"/>
  <c r="F23" i="1"/>
  <c r="G23" i="1"/>
  <c r="F24" i="1"/>
  <c r="G24" i="1"/>
  <c r="F25" i="1"/>
  <c r="G25" i="1"/>
  <c r="F28" i="1"/>
  <c r="G28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3" i="1"/>
  <c r="G43" i="1"/>
  <c r="F44" i="1"/>
  <c r="G44" i="1"/>
  <c r="F50" i="1"/>
  <c r="G50" i="1"/>
  <c r="F51" i="1"/>
  <c r="G51" i="1"/>
  <c r="F52" i="1"/>
  <c r="G52" i="1"/>
  <c r="F53" i="1"/>
  <c r="G53" i="1"/>
  <c r="F54" i="1"/>
  <c r="G54" i="1"/>
  <c r="F56" i="1"/>
  <c r="G56" i="1"/>
  <c r="F60" i="1"/>
  <c r="G60" i="1"/>
  <c r="F62" i="1"/>
  <c r="G62" i="1"/>
  <c r="F64" i="1"/>
  <c r="G64" i="1"/>
  <c r="F65" i="1"/>
  <c r="G65" i="1"/>
  <c r="F67" i="1"/>
  <c r="G67" i="1"/>
  <c r="F68" i="1"/>
  <c r="G68" i="1"/>
  <c r="F81" i="1"/>
  <c r="G81" i="1"/>
  <c r="G3" i="1"/>
  <c r="G83" i="1" l="1"/>
  <c r="F83" i="1"/>
</calcChain>
</file>

<file path=xl/sharedStrings.xml><?xml version="1.0" encoding="utf-8"?>
<sst xmlns="http://schemas.openxmlformats.org/spreadsheetml/2006/main" count="93" uniqueCount="93">
  <si>
    <t>TOTALS KU</t>
  </si>
  <si>
    <t>%Placed</t>
  </si>
  <si>
    <t>%IF/RF</t>
  </si>
  <si>
    <t>Program</t>
  </si>
  <si>
    <t>Eligible</t>
  </si>
  <si>
    <t>Placed</t>
  </si>
  <si>
    <t>InField</t>
  </si>
  <si>
    <t>RelatedField</t>
  </si>
  <si>
    <t>AA Accounting</t>
  </si>
  <si>
    <t>AA Criminal Justice</t>
  </si>
  <si>
    <t>AA General Studies</t>
  </si>
  <si>
    <t>AA Health Services Administration</t>
  </si>
  <si>
    <t>AA Homeland Security</t>
  </si>
  <si>
    <t>AA Paralegal Studies</t>
  </si>
  <si>
    <t>AS Baking and Pastry</t>
  </si>
  <si>
    <t>AS Crime Scene Technology</t>
  </si>
  <si>
    <t>AS Culinary Arts</t>
  </si>
  <si>
    <t>AS Diagnostic Medical Sonography</t>
  </si>
  <si>
    <t>AS Fire Science</t>
  </si>
  <si>
    <t>AS Golf Management</t>
  </si>
  <si>
    <t>AS Graphic Arts and Design</t>
  </si>
  <si>
    <t>AS Histotechnology</t>
  </si>
  <si>
    <t>AS Information Technology</t>
  </si>
  <si>
    <t>AS Medical Administrative Billing and Coding</t>
  </si>
  <si>
    <t>AS Medical Assisting Science</t>
  </si>
  <si>
    <t>AS Medical Assisting Science Spanish</t>
  </si>
  <si>
    <t>AS Nuclear Medicine Technology</t>
  </si>
  <si>
    <t>AS Nursing</t>
  </si>
  <si>
    <t>AS Physical Therapist Assistant</t>
  </si>
  <si>
    <t>AS Radiation Therapy</t>
  </si>
  <si>
    <t>AS Radiologic Technology</t>
  </si>
  <si>
    <t>AS Respiratory Therapy</t>
  </si>
  <si>
    <t>AS Surgical Technology</t>
  </si>
  <si>
    <t>AS Video Game Design</t>
  </si>
  <si>
    <t>BA Accounting</t>
  </si>
  <si>
    <t>BA Criminal Justice</t>
  </si>
  <si>
    <t>BA Health Services Administration</t>
  </si>
  <si>
    <t>BA Health Services Administration- Spanish</t>
  </si>
  <si>
    <t>BA Homeland Security</t>
  </si>
  <si>
    <t>BA Legal Studies</t>
  </si>
  <si>
    <t>BA Psychology</t>
  </si>
  <si>
    <t>BS Biomedical Science</t>
  </si>
  <si>
    <t>BS Cyber Forensics/Information Security</t>
  </si>
  <si>
    <t>BS Exercise Science</t>
  </si>
  <si>
    <t>BS Forensic Investigations</t>
  </si>
  <si>
    <t>BS Health Sciences</t>
  </si>
  <si>
    <t>BS Information Technology Management</t>
  </si>
  <si>
    <t>BS Interdisciplinary Studies</t>
  </si>
  <si>
    <t>BS Management Information Systems</t>
  </si>
  <si>
    <t>BS Network Systems and Data Communications</t>
  </si>
  <si>
    <t>BS Computer Information Systems</t>
  </si>
  <si>
    <t>BS Imaging Science</t>
  </si>
  <si>
    <t xml:space="preserve">BS Nursing** </t>
  </si>
  <si>
    <t>BA Accounting -Spanish</t>
  </si>
  <si>
    <t>AA Business Administration- Spanish</t>
  </si>
  <si>
    <t>BA Business Administration</t>
  </si>
  <si>
    <t>AA Business Administration</t>
  </si>
  <si>
    <t>BA Business Administration- Spanish</t>
  </si>
  <si>
    <t>BS Golf Management</t>
  </si>
  <si>
    <t xml:space="preserve">BS Nursing* </t>
  </si>
  <si>
    <t>BS Law Enforcement Operations</t>
  </si>
  <si>
    <t>AA General Studies-Spanish</t>
  </si>
  <si>
    <t>AA Accounting-Spanish</t>
  </si>
  <si>
    <t>AA Health Services Administration-Spanish</t>
  </si>
  <si>
    <t xml:space="preserve">AS Medical Assisting </t>
  </si>
  <si>
    <t>BA Public Administration</t>
  </si>
  <si>
    <t>AS Information Technology-Spanish</t>
  </si>
  <si>
    <t>AS Medical Administrative Billing and Coding -Spanish</t>
  </si>
  <si>
    <t>AS Medical Lab Technician</t>
  </si>
  <si>
    <t>AS Occupational Therapy Assistant</t>
  </si>
  <si>
    <t>BS Animation and Game Design</t>
  </si>
  <si>
    <t>BS Health and Human Performance</t>
  </si>
  <si>
    <t>BS Sports Management</t>
  </si>
  <si>
    <t>BA Cinematic Arts</t>
  </si>
  <si>
    <t>BS Applied Engineering</t>
  </si>
  <si>
    <t>BS Health Information Management</t>
  </si>
  <si>
    <t>BS Interdisciplinary Studies - Spanish</t>
  </si>
  <si>
    <t>BA Business Analytics</t>
  </si>
  <si>
    <t>BA Political Science</t>
  </si>
  <si>
    <t>BS Medical Laboratory Science</t>
  </si>
  <si>
    <t>AS Information Technology and Programming</t>
  </si>
  <si>
    <t>AS Cloud and Computing Technology</t>
  </si>
  <si>
    <t>AS Exercise and Sport Science</t>
  </si>
  <si>
    <t>BS Exercise and Sport Science</t>
  </si>
  <si>
    <t>Keiser University 2024 Undergraduate Placement Rates</t>
  </si>
  <si>
    <t>AS Applied Engineering</t>
  </si>
  <si>
    <t>AS Turfgrass Management</t>
  </si>
  <si>
    <t>BS Cybersecurity</t>
  </si>
  <si>
    <t>BS Digital Forensics and Incident Response</t>
  </si>
  <si>
    <t xml:space="preserve">Report as of April 2025, 23.37% has been verified through 3rd party. </t>
  </si>
  <si>
    <t>Does not include international campuses.</t>
  </si>
  <si>
    <t>**includes Accelerated,FastTrack, and RN to BSN programs.</t>
  </si>
  <si>
    <t>* includes all concentrations.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</si>
</sst>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9" x14ac:knownFonts="1">
    <font>
      <sz val="10"/>
      <color rgb="FF000000"/>
      <name val="Times New Roman"/>
      <charset val="204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i/>
      <sz val="11"/>
      <name val="Calibri"/>
      <family val="2"/>
    </font>
    <font>
      <sz val="11.5"/>
      <name val="Calibri"/>
      <family val="2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0">
    <xf numFmtId="0" fontId="0" fillId="0" borderId="0" xfId="0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0" fontId="1" fillId="0" borderId="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0" fontId="2" fillId="2" borderId="2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7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9.33203125" defaultRowHeight="15" customHeight="1" x14ac:dyDescent="0.2"/>
  <cols>
    <col min="1" max="1" width="63.83203125" style="5" bestFit="1" customWidth="1"/>
    <col min="2" max="5" width="14.1640625" style="8" customWidth="1"/>
    <col min="6" max="7" width="11.5" style="7" customWidth="1"/>
    <col min="8" max="16384" width="9.33203125" style="5"/>
  </cols>
  <sheetData>
    <row r="1" spans="1:7" ht="28.5" customHeight="1" x14ac:dyDescent="0.2">
      <c r="A1" s="15" t="s">
        <v>84</v>
      </c>
      <c r="B1" s="15"/>
      <c r="C1" s="15"/>
      <c r="D1" s="15"/>
      <c r="E1" s="15"/>
      <c r="F1" s="15"/>
      <c r="G1" s="15"/>
    </row>
    <row r="2" spans="1:7" s="12" customFormat="1" ht="15" customHeight="1" x14ac:dyDescent="0.2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2" t="s">
        <v>1</v>
      </c>
      <c r="G2" s="2" t="s">
        <v>2</v>
      </c>
    </row>
    <row r="3" spans="1:7" ht="15" customHeight="1" x14ac:dyDescent="0.2">
      <c r="A3" s="13" t="s">
        <v>8</v>
      </c>
      <c r="B3" s="3">
        <v>28</v>
      </c>
      <c r="C3" s="3">
        <v>24</v>
      </c>
      <c r="D3" s="3">
        <v>10</v>
      </c>
      <c r="E3" s="3">
        <v>11</v>
      </c>
      <c r="F3" s="4">
        <f>SUM(C3/B3)</f>
        <v>0.8571428571428571</v>
      </c>
      <c r="G3" s="4">
        <f>SUM(D3:E3)/B3</f>
        <v>0.75</v>
      </c>
    </row>
    <row r="4" spans="1:7" ht="15" customHeight="1" x14ac:dyDescent="0.2">
      <c r="A4" s="13" t="s">
        <v>62</v>
      </c>
      <c r="B4" s="3">
        <v>4</v>
      </c>
      <c r="C4" s="3">
        <v>3</v>
      </c>
      <c r="D4" s="3">
        <v>1</v>
      </c>
      <c r="E4" s="3">
        <v>0</v>
      </c>
      <c r="F4" s="4">
        <f>SUM(C4/B4)</f>
        <v>0.75</v>
      </c>
      <c r="G4" s="4">
        <f>SUM(D4:E4)/B4</f>
        <v>0.25</v>
      </c>
    </row>
    <row r="5" spans="1:7" ht="15" customHeight="1" x14ac:dyDescent="0.2">
      <c r="A5" s="13" t="s">
        <v>56</v>
      </c>
      <c r="B5" s="3">
        <v>35</v>
      </c>
      <c r="C5" s="3">
        <v>35</v>
      </c>
      <c r="D5" s="3">
        <v>13</v>
      </c>
      <c r="E5" s="3">
        <v>22</v>
      </c>
      <c r="F5" s="4">
        <f t="shared" ref="F5" si="0">SUM(C5/B5)</f>
        <v>1</v>
      </c>
      <c r="G5" s="4">
        <f t="shared" ref="G5" si="1">SUM(D5:E5)/B5</f>
        <v>1</v>
      </c>
    </row>
    <row r="6" spans="1:7" ht="15" customHeight="1" x14ac:dyDescent="0.2">
      <c r="A6" s="13" t="s">
        <v>54</v>
      </c>
      <c r="B6" s="3">
        <v>3</v>
      </c>
      <c r="C6" s="3">
        <v>3</v>
      </c>
      <c r="D6" s="3">
        <v>1</v>
      </c>
      <c r="E6" s="3">
        <v>2</v>
      </c>
      <c r="F6" s="4">
        <f t="shared" ref="F6:F82" si="2">SUM(C6/B6)</f>
        <v>1</v>
      </c>
      <c r="G6" s="4">
        <f t="shared" ref="G6:G82" si="3">SUM(D6:E6)/B6</f>
        <v>1</v>
      </c>
    </row>
    <row r="7" spans="1:7" ht="15" customHeight="1" x14ac:dyDescent="0.2">
      <c r="A7" s="13" t="s">
        <v>9</v>
      </c>
      <c r="B7" s="3">
        <v>55</v>
      </c>
      <c r="C7" s="3">
        <v>49</v>
      </c>
      <c r="D7" s="3">
        <v>11</v>
      </c>
      <c r="E7" s="3">
        <v>27</v>
      </c>
      <c r="F7" s="4">
        <f t="shared" si="2"/>
        <v>0.89090909090909087</v>
      </c>
      <c r="G7" s="4">
        <f t="shared" si="3"/>
        <v>0.69090909090909092</v>
      </c>
    </row>
    <row r="8" spans="1:7" ht="15" customHeight="1" x14ac:dyDescent="0.2">
      <c r="A8" s="13" t="s">
        <v>10</v>
      </c>
      <c r="B8" s="3">
        <v>209</v>
      </c>
      <c r="C8" s="3">
        <v>199</v>
      </c>
      <c r="D8" s="3">
        <v>76</v>
      </c>
      <c r="E8" s="3">
        <v>119</v>
      </c>
      <c r="F8" s="4">
        <f t="shared" si="2"/>
        <v>0.95215311004784686</v>
      </c>
      <c r="G8" s="4">
        <f t="shared" si="3"/>
        <v>0.93301435406698563</v>
      </c>
    </row>
    <row r="9" spans="1:7" ht="15" customHeight="1" x14ac:dyDescent="0.2">
      <c r="A9" s="13" t="s">
        <v>61</v>
      </c>
      <c r="B9" s="3">
        <v>5</v>
      </c>
      <c r="C9" s="3">
        <v>4</v>
      </c>
      <c r="D9" s="3">
        <v>0</v>
      </c>
      <c r="E9" s="3">
        <v>4</v>
      </c>
      <c r="F9" s="4">
        <f t="shared" si="2"/>
        <v>0.8</v>
      </c>
      <c r="G9" s="4">
        <f t="shared" si="3"/>
        <v>0.8</v>
      </c>
    </row>
    <row r="10" spans="1:7" ht="15" customHeight="1" x14ac:dyDescent="0.2">
      <c r="A10" s="13" t="s">
        <v>11</v>
      </c>
      <c r="B10" s="3">
        <v>58</v>
      </c>
      <c r="C10" s="3">
        <v>50</v>
      </c>
      <c r="D10" s="3">
        <v>26</v>
      </c>
      <c r="E10" s="3">
        <v>20</v>
      </c>
      <c r="F10" s="4">
        <f t="shared" si="2"/>
        <v>0.86206896551724133</v>
      </c>
      <c r="G10" s="4">
        <f t="shared" si="3"/>
        <v>0.7931034482758621</v>
      </c>
    </row>
    <row r="11" spans="1:7" ht="15" customHeight="1" x14ac:dyDescent="0.2">
      <c r="A11" s="13" t="s">
        <v>63</v>
      </c>
      <c r="B11" s="3">
        <v>4</v>
      </c>
      <c r="C11" s="3">
        <v>4</v>
      </c>
      <c r="D11" s="3">
        <v>0</v>
      </c>
      <c r="E11" s="3">
        <v>2</v>
      </c>
      <c r="F11" s="4">
        <f t="shared" ref="F11" si="4">SUM(C11/B11)</f>
        <v>1</v>
      </c>
      <c r="G11" s="4">
        <f t="shared" ref="G11" si="5">SUM(D11:E11)/B11</f>
        <v>0.5</v>
      </c>
    </row>
    <row r="12" spans="1:7" ht="15" customHeight="1" x14ac:dyDescent="0.2">
      <c r="A12" s="13" t="s">
        <v>12</v>
      </c>
      <c r="B12" s="3">
        <v>11</v>
      </c>
      <c r="C12" s="3">
        <v>11</v>
      </c>
      <c r="D12" s="3">
        <v>6</v>
      </c>
      <c r="E12" s="3">
        <v>5</v>
      </c>
      <c r="F12" s="4">
        <f t="shared" si="2"/>
        <v>1</v>
      </c>
      <c r="G12" s="4">
        <f t="shared" si="3"/>
        <v>1</v>
      </c>
    </row>
    <row r="13" spans="1:7" ht="15" customHeight="1" x14ac:dyDescent="0.2">
      <c r="A13" s="13" t="s">
        <v>13</v>
      </c>
      <c r="B13" s="3">
        <v>66</v>
      </c>
      <c r="C13" s="3">
        <v>57</v>
      </c>
      <c r="D13" s="3">
        <v>20</v>
      </c>
      <c r="E13" s="3">
        <v>20</v>
      </c>
      <c r="F13" s="4">
        <f t="shared" si="2"/>
        <v>0.86363636363636365</v>
      </c>
      <c r="G13" s="4">
        <f t="shared" si="3"/>
        <v>0.60606060606060608</v>
      </c>
    </row>
    <row r="14" spans="1:7" ht="15" customHeight="1" x14ac:dyDescent="0.2">
      <c r="A14" s="13" t="s">
        <v>85</v>
      </c>
      <c r="B14" s="3">
        <v>1</v>
      </c>
      <c r="C14" s="3">
        <v>1</v>
      </c>
      <c r="D14" s="3">
        <v>0</v>
      </c>
      <c r="E14" s="3">
        <v>1</v>
      </c>
      <c r="F14" s="4">
        <f t="shared" ref="F14" si="6">SUM(C14/B14)</f>
        <v>1</v>
      </c>
      <c r="G14" s="4">
        <f t="shared" ref="G14" si="7">SUM(D14:E14)/B14</f>
        <v>1</v>
      </c>
    </row>
    <row r="15" spans="1:7" ht="15" customHeight="1" x14ac:dyDescent="0.2">
      <c r="A15" s="13" t="s">
        <v>14</v>
      </c>
      <c r="B15" s="3">
        <v>8</v>
      </c>
      <c r="C15" s="3">
        <v>8</v>
      </c>
      <c r="D15" s="3">
        <v>7</v>
      </c>
      <c r="E15" s="3">
        <v>1</v>
      </c>
      <c r="F15" s="4">
        <f t="shared" ref="F15" si="8">SUM(C15/B15)</f>
        <v>1</v>
      </c>
      <c r="G15" s="4">
        <f t="shared" ref="G15" si="9">SUM(D15:E15)/B15</f>
        <v>1</v>
      </c>
    </row>
    <row r="16" spans="1:7" ht="15" customHeight="1" x14ac:dyDescent="0.2">
      <c r="A16" s="13" t="s">
        <v>81</v>
      </c>
      <c r="B16" s="3">
        <v>10</v>
      </c>
      <c r="C16" s="3">
        <v>10</v>
      </c>
      <c r="D16" s="3">
        <v>6</v>
      </c>
      <c r="E16" s="3">
        <v>3</v>
      </c>
      <c r="F16" s="4">
        <f t="shared" si="2"/>
        <v>1</v>
      </c>
      <c r="G16" s="4">
        <f t="shared" si="3"/>
        <v>0.9</v>
      </c>
    </row>
    <row r="17" spans="1:7" ht="15" customHeight="1" x14ac:dyDescent="0.2">
      <c r="A17" s="13" t="s">
        <v>15</v>
      </c>
      <c r="B17" s="3">
        <v>36</v>
      </c>
      <c r="C17" s="3">
        <v>34</v>
      </c>
      <c r="D17" s="3">
        <v>8</v>
      </c>
      <c r="E17" s="3">
        <v>16</v>
      </c>
      <c r="F17" s="4">
        <f t="shared" si="2"/>
        <v>0.94444444444444442</v>
      </c>
      <c r="G17" s="4">
        <f t="shared" si="3"/>
        <v>0.66666666666666663</v>
      </c>
    </row>
    <row r="18" spans="1:7" ht="15" customHeight="1" x14ac:dyDescent="0.2">
      <c r="A18" s="13" t="s">
        <v>16</v>
      </c>
      <c r="B18" s="3">
        <v>41</v>
      </c>
      <c r="C18" s="3">
        <v>37</v>
      </c>
      <c r="D18" s="3">
        <v>29</v>
      </c>
      <c r="E18" s="3">
        <v>5</v>
      </c>
      <c r="F18" s="4">
        <f t="shared" si="2"/>
        <v>0.90243902439024393</v>
      </c>
      <c r="G18" s="4">
        <f t="shared" si="3"/>
        <v>0.82926829268292679</v>
      </c>
    </row>
    <row r="19" spans="1:7" ht="15" customHeight="1" x14ac:dyDescent="0.2">
      <c r="A19" s="13" t="s">
        <v>17</v>
      </c>
      <c r="B19" s="3">
        <v>128</v>
      </c>
      <c r="C19" s="3">
        <v>123</v>
      </c>
      <c r="D19" s="3">
        <v>112</v>
      </c>
      <c r="E19" s="3">
        <v>10</v>
      </c>
      <c r="F19" s="4">
        <f t="shared" si="2"/>
        <v>0.9609375</v>
      </c>
      <c r="G19" s="4">
        <f t="shared" si="3"/>
        <v>0.953125</v>
      </c>
    </row>
    <row r="20" spans="1:7" ht="15" customHeight="1" x14ac:dyDescent="0.2">
      <c r="A20" s="13" t="s">
        <v>82</v>
      </c>
      <c r="B20" s="3">
        <v>8</v>
      </c>
      <c r="C20" s="3">
        <v>6</v>
      </c>
      <c r="D20" s="3">
        <v>1</v>
      </c>
      <c r="E20" s="3">
        <v>5</v>
      </c>
      <c r="F20" s="4">
        <f t="shared" ref="F20" si="10">SUM(C20/B20)</f>
        <v>0.75</v>
      </c>
      <c r="G20" s="4">
        <f t="shared" ref="G20" si="11">SUM(D20:E20)/B20</f>
        <v>0.75</v>
      </c>
    </row>
    <row r="21" spans="1:7" ht="15" customHeight="1" x14ac:dyDescent="0.2">
      <c r="A21" s="13" t="s">
        <v>18</v>
      </c>
      <c r="B21" s="3">
        <v>13</v>
      </c>
      <c r="C21" s="3">
        <v>12</v>
      </c>
      <c r="D21" s="3">
        <v>10</v>
      </c>
      <c r="E21" s="3">
        <v>2</v>
      </c>
      <c r="F21" s="4">
        <f t="shared" si="2"/>
        <v>0.92307692307692313</v>
      </c>
      <c r="G21" s="4">
        <f t="shared" si="3"/>
        <v>0.92307692307692313</v>
      </c>
    </row>
    <row r="22" spans="1:7" ht="15" customHeight="1" x14ac:dyDescent="0.2">
      <c r="A22" s="13" t="s">
        <v>19</v>
      </c>
      <c r="B22" s="3">
        <v>35</v>
      </c>
      <c r="C22" s="3">
        <v>31</v>
      </c>
      <c r="D22" s="3">
        <v>19</v>
      </c>
      <c r="E22" s="3">
        <v>7</v>
      </c>
      <c r="F22" s="4">
        <f t="shared" si="2"/>
        <v>0.88571428571428568</v>
      </c>
      <c r="G22" s="4">
        <f t="shared" si="3"/>
        <v>0.74285714285714288</v>
      </c>
    </row>
    <row r="23" spans="1:7" ht="15" customHeight="1" x14ac:dyDescent="0.2">
      <c r="A23" s="13" t="s">
        <v>20</v>
      </c>
      <c r="B23" s="3">
        <v>13</v>
      </c>
      <c r="C23" s="3">
        <v>13</v>
      </c>
      <c r="D23" s="3">
        <v>7</v>
      </c>
      <c r="E23" s="3">
        <v>4</v>
      </c>
      <c r="F23" s="4">
        <f t="shared" si="2"/>
        <v>1</v>
      </c>
      <c r="G23" s="4">
        <f t="shared" si="3"/>
        <v>0.84615384615384615</v>
      </c>
    </row>
    <row r="24" spans="1:7" ht="15" customHeight="1" x14ac:dyDescent="0.2">
      <c r="A24" s="13" t="s">
        <v>21</v>
      </c>
      <c r="B24" s="3">
        <v>10</v>
      </c>
      <c r="C24" s="3">
        <v>10</v>
      </c>
      <c r="D24" s="3">
        <v>9</v>
      </c>
      <c r="E24" s="3">
        <v>1</v>
      </c>
      <c r="F24" s="4">
        <f t="shared" si="2"/>
        <v>1</v>
      </c>
      <c r="G24" s="4">
        <f t="shared" si="3"/>
        <v>1</v>
      </c>
    </row>
    <row r="25" spans="1:7" ht="15" customHeight="1" x14ac:dyDescent="0.2">
      <c r="A25" s="13" t="s">
        <v>22</v>
      </c>
      <c r="B25" s="3">
        <v>181</v>
      </c>
      <c r="C25" s="3">
        <v>162</v>
      </c>
      <c r="D25" s="3">
        <v>44</v>
      </c>
      <c r="E25" s="3">
        <v>99</v>
      </c>
      <c r="F25" s="4">
        <f t="shared" si="2"/>
        <v>0.89502762430939231</v>
      </c>
      <c r="G25" s="4">
        <f t="shared" si="3"/>
        <v>0.79005524861878451</v>
      </c>
    </row>
    <row r="26" spans="1:7" ht="15" customHeight="1" x14ac:dyDescent="0.2">
      <c r="A26" s="13" t="s">
        <v>66</v>
      </c>
      <c r="B26" s="3">
        <v>2</v>
      </c>
      <c r="C26" s="3">
        <v>1</v>
      </c>
      <c r="D26" s="3">
        <v>0</v>
      </c>
      <c r="E26" s="3">
        <v>1</v>
      </c>
      <c r="F26" s="4">
        <f t="shared" si="2"/>
        <v>0.5</v>
      </c>
      <c r="G26" s="4">
        <f t="shared" si="3"/>
        <v>0.5</v>
      </c>
    </row>
    <row r="27" spans="1:7" ht="15" customHeight="1" x14ac:dyDescent="0.2">
      <c r="A27" s="13" t="s">
        <v>80</v>
      </c>
      <c r="B27" s="3">
        <v>1</v>
      </c>
      <c r="C27" s="3">
        <v>1</v>
      </c>
      <c r="D27" s="3">
        <v>0</v>
      </c>
      <c r="E27" s="3">
        <v>0</v>
      </c>
      <c r="F27" s="4">
        <f t="shared" ref="F27" si="12">SUM(C27/B27)</f>
        <v>1</v>
      </c>
      <c r="G27" s="4">
        <f t="shared" ref="G27" si="13">SUM(D27:E27)/B27</f>
        <v>0</v>
      </c>
    </row>
    <row r="28" spans="1:7" ht="15" customHeight="1" x14ac:dyDescent="0.2">
      <c r="A28" s="14" t="s">
        <v>67</v>
      </c>
      <c r="B28" s="3">
        <v>29</v>
      </c>
      <c r="C28" s="3">
        <v>22</v>
      </c>
      <c r="D28" s="3">
        <v>0</v>
      </c>
      <c r="E28" s="3">
        <v>8</v>
      </c>
      <c r="F28" s="4">
        <f t="shared" si="2"/>
        <v>0.75862068965517238</v>
      </c>
      <c r="G28" s="4">
        <f t="shared" si="3"/>
        <v>0.27586206896551724</v>
      </c>
    </row>
    <row r="29" spans="1:7" ht="15" customHeight="1" x14ac:dyDescent="0.2">
      <c r="A29" s="13" t="s">
        <v>23</v>
      </c>
      <c r="B29" s="3">
        <v>217</v>
      </c>
      <c r="C29" s="3">
        <v>161</v>
      </c>
      <c r="D29" s="3">
        <v>31</v>
      </c>
      <c r="E29" s="3">
        <v>86</v>
      </c>
      <c r="F29" s="4">
        <f t="shared" si="2"/>
        <v>0.74193548387096775</v>
      </c>
      <c r="G29" s="4">
        <f t="shared" si="3"/>
        <v>0.53917050691244239</v>
      </c>
    </row>
    <row r="30" spans="1:7" ht="15" customHeight="1" x14ac:dyDescent="0.2">
      <c r="A30" s="13" t="s">
        <v>64</v>
      </c>
      <c r="B30" s="3">
        <v>102</v>
      </c>
      <c r="C30" s="3">
        <v>93</v>
      </c>
      <c r="D30" s="3">
        <v>67</v>
      </c>
      <c r="E30" s="3">
        <v>20</v>
      </c>
      <c r="F30" s="4">
        <f t="shared" si="2"/>
        <v>0.91176470588235292</v>
      </c>
      <c r="G30" s="4">
        <f t="shared" si="3"/>
        <v>0.8529411764705882</v>
      </c>
    </row>
    <row r="31" spans="1:7" ht="15" customHeight="1" x14ac:dyDescent="0.2">
      <c r="A31" s="13" t="s">
        <v>24</v>
      </c>
      <c r="B31" s="3">
        <v>94</v>
      </c>
      <c r="C31" s="3">
        <v>78</v>
      </c>
      <c r="D31" s="3">
        <v>48</v>
      </c>
      <c r="E31" s="3">
        <v>22</v>
      </c>
      <c r="F31" s="4">
        <f t="shared" si="2"/>
        <v>0.82978723404255317</v>
      </c>
      <c r="G31" s="4">
        <f t="shared" si="3"/>
        <v>0.74468085106382975</v>
      </c>
    </row>
    <row r="32" spans="1:7" ht="15" customHeight="1" x14ac:dyDescent="0.2">
      <c r="A32" s="13" t="s">
        <v>25</v>
      </c>
      <c r="B32" s="3">
        <v>19</v>
      </c>
      <c r="C32" s="3">
        <v>13</v>
      </c>
      <c r="D32" s="3">
        <v>2</v>
      </c>
      <c r="E32" s="3">
        <v>5</v>
      </c>
      <c r="F32" s="4">
        <f t="shared" si="2"/>
        <v>0.68421052631578949</v>
      </c>
      <c r="G32" s="4">
        <f t="shared" si="3"/>
        <v>0.36842105263157893</v>
      </c>
    </row>
    <row r="33" spans="1:7" ht="15" customHeight="1" x14ac:dyDescent="0.2">
      <c r="A33" s="13" t="s">
        <v>68</v>
      </c>
      <c r="B33" s="3">
        <v>20</v>
      </c>
      <c r="C33" s="3">
        <v>20</v>
      </c>
      <c r="D33" s="3">
        <v>12</v>
      </c>
      <c r="E33" s="3">
        <v>8</v>
      </c>
      <c r="F33" s="4">
        <f t="shared" si="2"/>
        <v>1</v>
      </c>
      <c r="G33" s="4">
        <f t="shared" si="3"/>
        <v>1</v>
      </c>
    </row>
    <row r="34" spans="1:7" ht="15" customHeight="1" x14ac:dyDescent="0.2">
      <c r="A34" s="13" t="s">
        <v>26</v>
      </c>
      <c r="B34" s="3">
        <v>13</v>
      </c>
      <c r="C34" s="3">
        <v>13</v>
      </c>
      <c r="D34" s="3">
        <v>13</v>
      </c>
      <c r="E34" s="3">
        <v>0</v>
      </c>
      <c r="F34" s="4">
        <f t="shared" si="2"/>
        <v>1</v>
      </c>
      <c r="G34" s="4">
        <f t="shared" si="3"/>
        <v>1</v>
      </c>
    </row>
    <row r="35" spans="1:7" ht="15" customHeight="1" x14ac:dyDescent="0.2">
      <c r="A35" s="13" t="s">
        <v>27</v>
      </c>
      <c r="B35" s="3">
        <v>523</v>
      </c>
      <c r="C35" s="3">
        <v>511</v>
      </c>
      <c r="D35" s="3">
        <v>483</v>
      </c>
      <c r="E35" s="3">
        <v>26</v>
      </c>
      <c r="F35" s="4">
        <f t="shared" si="2"/>
        <v>0.97705544933078392</v>
      </c>
      <c r="G35" s="4">
        <f t="shared" si="3"/>
        <v>0.97323135755258128</v>
      </c>
    </row>
    <row r="36" spans="1:7" ht="15" customHeight="1" x14ac:dyDescent="0.2">
      <c r="A36" s="13" t="s">
        <v>69</v>
      </c>
      <c r="B36" s="3">
        <v>89</v>
      </c>
      <c r="C36" s="3">
        <v>83</v>
      </c>
      <c r="D36" s="3">
        <v>70</v>
      </c>
      <c r="E36" s="3">
        <v>11</v>
      </c>
      <c r="F36" s="4">
        <f t="shared" si="2"/>
        <v>0.93258426966292129</v>
      </c>
      <c r="G36" s="4">
        <f t="shared" si="3"/>
        <v>0.9101123595505618</v>
      </c>
    </row>
    <row r="37" spans="1:7" ht="15" customHeight="1" x14ac:dyDescent="0.2">
      <c r="A37" s="13" t="s">
        <v>28</v>
      </c>
      <c r="B37" s="3">
        <v>42</v>
      </c>
      <c r="C37" s="3">
        <v>42</v>
      </c>
      <c r="D37" s="3">
        <v>39</v>
      </c>
      <c r="E37" s="3">
        <v>3</v>
      </c>
      <c r="F37" s="4">
        <f t="shared" si="2"/>
        <v>1</v>
      </c>
      <c r="G37" s="4">
        <f t="shared" si="3"/>
        <v>1</v>
      </c>
    </row>
    <row r="38" spans="1:7" ht="15" customHeight="1" x14ac:dyDescent="0.2">
      <c r="A38" s="13" t="s">
        <v>29</v>
      </c>
      <c r="B38" s="3">
        <v>20</v>
      </c>
      <c r="C38" s="3">
        <v>20</v>
      </c>
      <c r="D38" s="3">
        <v>20</v>
      </c>
      <c r="E38" s="3">
        <v>0</v>
      </c>
      <c r="F38" s="4">
        <f t="shared" si="2"/>
        <v>1</v>
      </c>
      <c r="G38" s="4">
        <f t="shared" si="3"/>
        <v>1</v>
      </c>
    </row>
    <row r="39" spans="1:7" ht="15" customHeight="1" x14ac:dyDescent="0.2">
      <c r="A39" s="13" t="s">
        <v>30</v>
      </c>
      <c r="B39" s="3">
        <v>311</v>
      </c>
      <c r="C39" s="3">
        <v>306</v>
      </c>
      <c r="D39" s="3">
        <v>287</v>
      </c>
      <c r="E39" s="3">
        <v>18</v>
      </c>
      <c r="F39" s="4">
        <f t="shared" si="2"/>
        <v>0.98392282958199362</v>
      </c>
      <c r="G39" s="4">
        <f t="shared" si="3"/>
        <v>0.98070739549839225</v>
      </c>
    </row>
    <row r="40" spans="1:7" ht="15" customHeight="1" x14ac:dyDescent="0.2">
      <c r="A40" s="13" t="s">
        <v>31</v>
      </c>
      <c r="B40" s="3">
        <v>11</v>
      </c>
      <c r="C40" s="3">
        <v>11</v>
      </c>
      <c r="D40" s="3">
        <v>9</v>
      </c>
      <c r="E40" s="3">
        <v>2</v>
      </c>
      <c r="F40" s="4">
        <f t="shared" si="2"/>
        <v>1</v>
      </c>
      <c r="G40" s="4">
        <f t="shared" si="3"/>
        <v>1</v>
      </c>
    </row>
    <row r="41" spans="1:7" ht="15" customHeight="1" x14ac:dyDescent="0.2">
      <c r="A41" s="13" t="s">
        <v>32</v>
      </c>
      <c r="B41" s="3">
        <v>15</v>
      </c>
      <c r="C41" s="3">
        <v>15</v>
      </c>
      <c r="D41" s="3">
        <v>15</v>
      </c>
      <c r="E41" s="3">
        <v>0</v>
      </c>
      <c r="F41" s="4">
        <f t="shared" si="2"/>
        <v>1</v>
      </c>
      <c r="G41" s="4">
        <f t="shared" si="3"/>
        <v>1</v>
      </c>
    </row>
    <row r="42" spans="1:7" ht="15" customHeight="1" x14ac:dyDescent="0.2">
      <c r="A42" s="13" t="s">
        <v>86</v>
      </c>
      <c r="B42" s="3">
        <v>3</v>
      </c>
      <c r="C42" s="3">
        <v>3</v>
      </c>
      <c r="D42" s="3">
        <v>2</v>
      </c>
      <c r="E42" s="3">
        <v>1</v>
      </c>
      <c r="F42" s="4">
        <f t="shared" ref="F42" si="14">SUM(C42/B42)</f>
        <v>1</v>
      </c>
      <c r="G42" s="4">
        <f t="shared" ref="G42" si="15">SUM(D42:E42)/B42</f>
        <v>1</v>
      </c>
    </row>
    <row r="43" spans="1:7" ht="15" customHeight="1" x14ac:dyDescent="0.2">
      <c r="A43" s="13" t="s">
        <v>33</v>
      </c>
      <c r="B43" s="3">
        <v>9</v>
      </c>
      <c r="C43" s="3">
        <v>9</v>
      </c>
      <c r="D43" s="3">
        <v>5</v>
      </c>
      <c r="E43" s="3">
        <v>4</v>
      </c>
      <c r="F43" s="4">
        <f t="shared" si="2"/>
        <v>1</v>
      </c>
      <c r="G43" s="4">
        <f t="shared" si="3"/>
        <v>1</v>
      </c>
    </row>
    <row r="44" spans="1:7" ht="15" customHeight="1" x14ac:dyDescent="0.2">
      <c r="A44" s="13" t="s">
        <v>34</v>
      </c>
      <c r="B44" s="3">
        <v>31</v>
      </c>
      <c r="C44" s="3">
        <v>27</v>
      </c>
      <c r="D44" s="3">
        <v>16</v>
      </c>
      <c r="E44" s="3">
        <v>10</v>
      </c>
      <c r="F44" s="4">
        <f t="shared" si="2"/>
        <v>0.87096774193548387</v>
      </c>
      <c r="G44" s="4">
        <f t="shared" si="3"/>
        <v>0.83870967741935487</v>
      </c>
    </row>
    <row r="45" spans="1:7" ht="15" customHeight="1" x14ac:dyDescent="0.2">
      <c r="A45" s="13" t="s">
        <v>53</v>
      </c>
      <c r="B45" s="3">
        <v>8</v>
      </c>
      <c r="C45" s="3">
        <v>8</v>
      </c>
      <c r="D45" s="3">
        <v>3</v>
      </c>
      <c r="E45" s="3">
        <v>3</v>
      </c>
      <c r="F45" s="4">
        <f t="shared" ref="F45" si="16">SUM(C45/B45)</f>
        <v>1</v>
      </c>
      <c r="G45" s="4">
        <f t="shared" ref="G45" si="17">SUM(D45:E45)/B45</f>
        <v>0.75</v>
      </c>
    </row>
    <row r="46" spans="1:7" ht="15" customHeight="1" x14ac:dyDescent="0.2">
      <c r="A46" s="13" t="s">
        <v>55</v>
      </c>
      <c r="B46" s="3">
        <v>157</v>
      </c>
      <c r="C46" s="3">
        <v>136</v>
      </c>
      <c r="D46" s="3">
        <v>73</v>
      </c>
      <c r="E46" s="3">
        <v>56</v>
      </c>
      <c r="F46" s="4">
        <f t="shared" ref="F46" si="18">SUM(C46/B46)</f>
        <v>0.86624203821656054</v>
      </c>
      <c r="G46" s="4">
        <f t="shared" ref="G46" si="19">SUM(D46:E46)/B46</f>
        <v>0.82165605095541405</v>
      </c>
    </row>
    <row r="47" spans="1:7" ht="15" customHeight="1" x14ac:dyDescent="0.2">
      <c r="A47" s="13" t="s">
        <v>57</v>
      </c>
      <c r="B47" s="3">
        <v>16</v>
      </c>
      <c r="C47" s="3">
        <v>16</v>
      </c>
      <c r="D47" s="3">
        <v>4</v>
      </c>
      <c r="E47" s="3">
        <v>8</v>
      </c>
      <c r="F47" s="4">
        <f t="shared" ref="F47:F49" si="20">SUM(C47/B47)</f>
        <v>1</v>
      </c>
      <c r="G47" s="4">
        <f t="shared" ref="G47:G49" si="21">SUM(D47:E47)/B47</f>
        <v>0.75</v>
      </c>
    </row>
    <row r="48" spans="1:7" s="8" customFormat="1" ht="15" customHeight="1" x14ac:dyDescent="0.2">
      <c r="A48" s="13" t="s">
        <v>77</v>
      </c>
      <c r="B48" s="3">
        <v>2</v>
      </c>
      <c r="C48" s="3">
        <v>2</v>
      </c>
      <c r="D48" s="3">
        <v>0</v>
      </c>
      <c r="E48" s="3">
        <v>2</v>
      </c>
      <c r="F48" s="4">
        <f t="shared" ref="F48" si="22">SUM(C48/B48)</f>
        <v>1</v>
      </c>
      <c r="G48" s="4">
        <f t="shared" ref="G48" si="23">SUM(D48:E48)/B48</f>
        <v>1</v>
      </c>
    </row>
    <row r="49" spans="1:7" ht="15" customHeight="1" x14ac:dyDescent="0.2">
      <c r="A49" s="13" t="s">
        <v>73</v>
      </c>
      <c r="B49" s="3">
        <v>4</v>
      </c>
      <c r="C49" s="3">
        <v>3</v>
      </c>
      <c r="D49" s="3">
        <v>0</v>
      </c>
      <c r="E49" s="3">
        <v>2</v>
      </c>
      <c r="F49" s="4">
        <f t="shared" si="20"/>
        <v>0.75</v>
      </c>
      <c r="G49" s="4">
        <f t="shared" si="21"/>
        <v>0.5</v>
      </c>
    </row>
    <row r="50" spans="1:7" ht="15" customHeight="1" x14ac:dyDescent="0.2">
      <c r="A50" s="13" t="s">
        <v>35</v>
      </c>
      <c r="B50" s="3">
        <v>78</v>
      </c>
      <c r="C50" s="3">
        <v>63</v>
      </c>
      <c r="D50" s="3">
        <v>24</v>
      </c>
      <c r="E50" s="3">
        <v>26</v>
      </c>
      <c r="F50" s="4">
        <f t="shared" si="2"/>
        <v>0.80769230769230771</v>
      </c>
      <c r="G50" s="4">
        <f t="shared" si="3"/>
        <v>0.64102564102564108</v>
      </c>
    </row>
    <row r="51" spans="1:7" ht="15" customHeight="1" x14ac:dyDescent="0.2">
      <c r="A51" s="13" t="s">
        <v>36</v>
      </c>
      <c r="B51" s="3">
        <v>41</v>
      </c>
      <c r="C51" s="3">
        <v>40</v>
      </c>
      <c r="D51" s="3">
        <v>27</v>
      </c>
      <c r="E51" s="3">
        <v>10</v>
      </c>
      <c r="F51" s="4">
        <f t="shared" si="2"/>
        <v>0.97560975609756095</v>
      </c>
      <c r="G51" s="4">
        <f t="shared" si="3"/>
        <v>0.90243902439024393</v>
      </c>
    </row>
    <row r="52" spans="1:7" ht="15" customHeight="1" x14ac:dyDescent="0.2">
      <c r="A52" s="13" t="s">
        <v>37</v>
      </c>
      <c r="B52" s="3">
        <v>5</v>
      </c>
      <c r="C52" s="3">
        <v>5</v>
      </c>
      <c r="D52" s="3">
        <v>1</v>
      </c>
      <c r="E52" s="3">
        <v>2</v>
      </c>
      <c r="F52" s="4">
        <f t="shared" si="2"/>
        <v>1</v>
      </c>
      <c r="G52" s="4">
        <f t="shared" si="3"/>
        <v>0.6</v>
      </c>
    </row>
    <row r="53" spans="1:7" ht="15" customHeight="1" x14ac:dyDescent="0.2">
      <c r="A53" s="13" t="s">
        <v>38</v>
      </c>
      <c r="B53" s="3">
        <v>16</v>
      </c>
      <c r="C53" s="3">
        <v>13</v>
      </c>
      <c r="D53" s="3">
        <v>5</v>
      </c>
      <c r="E53" s="3">
        <v>6</v>
      </c>
      <c r="F53" s="4">
        <f t="shared" si="2"/>
        <v>0.8125</v>
      </c>
      <c r="G53" s="4">
        <f t="shared" si="3"/>
        <v>0.6875</v>
      </c>
    </row>
    <row r="54" spans="1:7" ht="15" customHeight="1" x14ac:dyDescent="0.2">
      <c r="A54" s="13" t="s">
        <v>39</v>
      </c>
      <c r="B54" s="3">
        <v>23</v>
      </c>
      <c r="C54" s="3">
        <v>20</v>
      </c>
      <c r="D54" s="3">
        <v>11</v>
      </c>
      <c r="E54" s="3">
        <v>8</v>
      </c>
      <c r="F54" s="4">
        <f t="shared" si="2"/>
        <v>0.86956521739130432</v>
      </c>
      <c r="G54" s="4">
        <f t="shared" si="3"/>
        <v>0.82608695652173914</v>
      </c>
    </row>
    <row r="55" spans="1:7" ht="15" customHeight="1" x14ac:dyDescent="0.2">
      <c r="A55" s="13" t="s">
        <v>78</v>
      </c>
      <c r="B55" s="3">
        <v>2</v>
      </c>
      <c r="C55" s="3">
        <v>1</v>
      </c>
      <c r="D55" s="3">
        <v>0</v>
      </c>
      <c r="E55" s="3">
        <v>1</v>
      </c>
      <c r="F55" s="4">
        <f t="shared" ref="F55" si="24">SUM(C55/B55)</f>
        <v>0.5</v>
      </c>
      <c r="G55" s="4">
        <f t="shared" ref="G55" si="25">SUM(D55:E55)/B55</f>
        <v>0.5</v>
      </c>
    </row>
    <row r="56" spans="1:7" ht="15" customHeight="1" x14ac:dyDescent="0.2">
      <c r="A56" s="13" t="s">
        <v>40</v>
      </c>
      <c r="B56" s="3">
        <v>138</v>
      </c>
      <c r="C56" s="3">
        <v>123</v>
      </c>
      <c r="D56" s="3">
        <v>52</v>
      </c>
      <c r="E56" s="3">
        <v>59</v>
      </c>
      <c r="F56" s="4">
        <f t="shared" si="2"/>
        <v>0.89130434782608692</v>
      </c>
      <c r="G56" s="4">
        <f t="shared" si="3"/>
        <v>0.80434782608695654</v>
      </c>
    </row>
    <row r="57" spans="1:7" ht="15" customHeight="1" x14ac:dyDescent="0.2">
      <c r="A57" s="13" t="s">
        <v>65</v>
      </c>
      <c r="B57" s="3">
        <v>4</v>
      </c>
      <c r="C57" s="3">
        <v>4</v>
      </c>
      <c r="D57" s="3">
        <v>4</v>
      </c>
      <c r="E57" s="3">
        <v>0</v>
      </c>
      <c r="F57" s="4">
        <f t="shared" si="2"/>
        <v>1</v>
      </c>
      <c r="G57" s="4">
        <f t="shared" si="3"/>
        <v>1</v>
      </c>
    </row>
    <row r="58" spans="1:7" ht="15" customHeight="1" x14ac:dyDescent="0.2">
      <c r="A58" s="13" t="s">
        <v>70</v>
      </c>
      <c r="B58" s="3">
        <v>7</v>
      </c>
      <c r="C58" s="3">
        <v>7</v>
      </c>
      <c r="D58" s="3">
        <v>6</v>
      </c>
      <c r="E58" s="3">
        <v>1</v>
      </c>
      <c r="F58" s="4">
        <f t="shared" si="2"/>
        <v>1</v>
      </c>
      <c r="G58" s="4">
        <f t="shared" si="3"/>
        <v>1</v>
      </c>
    </row>
    <row r="59" spans="1:7" ht="15" customHeight="1" x14ac:dyDescent="0.2">
      <c r="A59" s="13" t="s">
        <v>74</v>
      </c>
      <c r="B59" s="3">
        <v>29</v>
      </c>
      <c r="C59" s="3">
        <v>26</v>
      </c>
      <c r="D59" s="3">
        <v>12</v>
      </c>
      <c r="E59" s="3">
        <v>11</v>
      </c>
      <c r="F59" s="4">
        <f t="shared" ref="F59" si="26">SUM(C59/B59)</f>
        <v>0.89655172413793105</v>
      </c>
      <c r="G59" s="4">
        <f t="shared" ref="G59" si="27">SUM(D59:E59)/B59</f>
        <v>0.7931034482758621</v>
      </c>
    </row>
    <row r="60" spans="1:7" ht="15" customHeight="1" x14ac:dyDescent="0.2">
      <c r="A60" s="13" t="s">
        <v>41</v>
      </c>
      <c r="B60" s="3">
        <v>35</v>
      </c>
      <c r="C60" s="3">
        <v>33</v>
      </c>
      <c r="D60" s="3">
        <v>15</v>
      </c>
      <c r="E60" s="3">
        <v>14</v>
      </c>
      <c r="F60" s="4">
        <f t="shared" si="2"/>
        <v>0.94285714285714284</v>
      </c>
      <c r="G60" s="4">
        <f t="shared" si="3"/>
        <v>0.82857142857142863</v>
      </c>
    </row>
    <row r="61" spans="1:7" ht="15" customHeight="1" x14ac:dyDescent="0.2">
      <c r="A61" s="13" t="s">
        <v>50</v>
      </c>
      <c r="B61" s="3">
        <v>2</v>
      </c>
      <c r="C61" s="3">
        <v>2</v>
      </c>
      <c r="D61" s="3">
        <v>1</v>
      </c>
      <c r="E61" s="3">
        <v>1</v>
      </c>
      <c r="F61" s="4">
        <f t="shared" si="2"/>
        <v>1</v>
      </c>
      <c r="G61" s="4">
        <f t="shared" si="3"/>
        <v>1</v>
      </c>
    </row>
    <row r="62" spans="1:7" ht="15" customHeight="1" x14ac:dyDescent="0.2">
      <c r="A62" s="13" t="s">
        <v>42</v>
      </c>
      <c r="B62" s="3">
        <v>18</v>
      </c>
      <c r="C62" s="3">
        <v>17</v>
      </c>
      <c r="D62" s="3">
        <v>6</v>
      </c>
      <c r="E62" s="3">
        <v>9</v>
      </c>
      <c r="F62" s="4">
        <f t="shared" si="2"/>
        <v>0.94444444444444442</v>
      </c>
      <c r="G62" s="4">
        <f t="shared" si="3"/>
        <v>0.83333333333333337</v>
      </c>
    </row>
    <row r="63" spans="1:7" ht="15" customHeight="1" x14ac:dyDescent="0.2">
      <c r="A63" s="13" t="s">
        <v>87</v>
      </c>
      <c r="B63" s="3">
        <v>8</v>
      </c>
      <c r="C63" s="3">
        <v>8</v>
      </c>
      <c r="D63" s="3">
        <v>3</v>
      </c>
      <c r="E63" s="3">
        <v>3</v>
      </c>
      <c r="F63" s="4">
        <f t="shared" ref="F63" si="28">SUM(C63/B63)</f>
        <v>1</v>
      </c>
      <c r="G63" s="4">
        <f t="shared" ref="G63" si="29">SUM(D63:E63)/B63</f>
        <v>0.75</v>
      </c>
    </row>
    <row r="64" spans="1:7" ht="15" customHeight="1" x14ac:dyDescent="0.2">
      <c r="A64" s="13" t="s">
        <v>88</v>
      </c>
      <c r="B64" s="3">
        <v>8</v>
      </c>
      <c r="C64" s="3">
        <v>7</v>
      </c>
      <c r="D64" s="3">
        <v>1</v>
      </c>
      <c r="E64" s="3">
        <v>1</v>
      </c>
      <c r="F64" s="4">
        <f t="shared" si="2"/>
        <v>0.875</v>
      </c>
      <c r="G64" s="4">
        <f t="shared" si="3"/>
        <v>0.25</v>
      </c>
    </row>
    <row r="65" spans="1:7" ht="15" customHeight="1" x14ac:dyDescent="0.2">
      <c r="A65" s="13" t="s">
        <v>43</v>
      </c>
      <c r="B65" s="3">
        <v>9</v>
      </c>
      <c r="C65" s="3">
        <v>8</v>
      </c>
      <c r="D65" s="3">
        <v>2</v>
      </c>
      <c r="E65" s="3">
        <v>5</v>
      </c>
      <c r="F65" s="4">
        <f t="shared" si="2"/>
        <v>0.88888888888888884</v>
      </c>
      <c r="G65" s="4">
        <f t="shared" si="3"/>
        <v>0.77777777777777779</v>
      </c>
    </row>
    <row r="66" spans="1:7" ht="15" customHeight="1" x14ac:dyDescent="0.2">
      <c r="A66" s="13" t="s">
        <v>83</v>
      </c>
      <c r="B66" s="3">
        <v>21</v>
      </c>
      <c r="C66" s="3">
        <v>16</v>
      </c>
      <c r="D66" s="3">
        <v>8</v>
      </c>
      <c r="E66" s="3">
        <v>5</v>
      </c>
      <c r="F66" s="4">
        <f t="shared" ref="F66" si="30">SUM(C66/B66)</f>
        <v>0.76190476190476186</v>
      </c>
      <c r="G66" s="4">
        <f t="shared" ref="G66" si="31">SUM(D66:E66)/B66</f>
        <v>0.61904761904761907</v>
      </c>
    </row>
    <row r="67" spans="1:7" ht="15" customHeight="1" x14ac:dyDescent="0.2">
      <c r="A67" s="13" t="s">
        <v>44</v>
      </c>
      <c r="B67" s="3">
        <v>28</v>
      </c>
      <c r="C67" s="3">
        <v>19</v>
      </c>
      <c r="D67" s="3">
        <v>3</v>
      </c>
      <c r="E67" s="3">
        <v>4</v>
      </c>
      <c r="F67" s="4">
        <f t="shared" si="2"/>
        <v>0.6785714285714286</v>
      </c>
      <c r="G67" s="4">
        <f t="shared" si="3"/>
        <v>0.25</v>
      </c>
    </row>
    <row r="68" spans="1:7" ht="15" customHeight="1" x14ac:dyDescent="0.2">
      <c r="A68" s="13" t="s">
        <v>58</v>
      </c>
      <c r="B68" s="3">
        <v>15</v>
      </c>
      <c r="C68" s="3">
        <v>14</v>
      </c>
      <c r="D68" s="3">
        <v>8</v>
      </c>
      <c r="E68" s="3">
        <v>3</v>
      </c>
      <c r="F68" s="4">
        <f t="shared" si="2"/>
        <v>0.93333333333333335</v>
      </c>
      <c r="G68" s="4">
        <f t="shared" si="3"/>
        <v>0.73333333333333328</v>
      </c>
    </row>
    <row r="69" spans="1:7" ht="15" customHeight="1" x14ac:dyDescent="0.2">
      <c r="A69" s="13" t="s">
        <v>71</v>
      </c>
      <c r="B69" s="3">
        <v>8</v>
      </c>
      <c r="C69" s="3">
        <v>7</v>
      </c>
      <c r="D69" s="3">
        <v>0</v>
      </c>
      <c r="E69" s="3">
        <v>5</v>
      </c>
      <c r="F69" s="4">
        <f t="shared" si="2"/>
        <v>0.875</v>
      </c>
      <c r="G69" s="4">
        <f t="shared" si="3"/>
        <v>0.625</v>
      </c>
    </row>
    <row r="70" spans="1:7" ht="15" customHeight="1" x14ac:dyDescent="0.2">
      <c r="A70" s="13" t="s">
        <v>75</v>
      </c>
      <c r="B70" s="3">
        <v>4</v>
      </c>
      <c r="C70" s="3">
        <v>4</v>
      </c>
      <c r="D70" s="3">
        <v>2</v>
      </c>
      <c r="E70" s="3">
        <v>2</v>
      </c>
      <c r="F70" s="4">
        <f t="shared" ref="F70" si="32">SUM(C70/B70)</f>
        <v>1</v>
      </c>
      <c r="G70" s="4">
        <f t="shared" ref="G70" si="33">SUM(D70:E70)/B70</f>
        <v>1</v>
      </c>
    </row>
    <row r="71" spans="1:7" ht="15" customHeight="1" x14ac:dyDescent="0.2">
      <c r="A71" s="13" t="s">
        <v>45</v>
      </c>
      <c r="B71" s="3">
        <v>31</v>
      </c>
      <c r="C71" s="3">
        <v>28</v>
      </c>
      <c r="D71" s="3">
        <v>12</v>
      </c>
      <c r="E71" s="3">
        <v>15</v>
      </c>
      <c r="F71" s="4">
        <f t="shared" si="2"/>
        <v>0.90322580645161288</v>
      </c>
      <c r="G71" s="4">
        <f t="shared" si="3"/>
        <v>0.87096774193548387</v>
      </c>
    </row>
    <row r="72" spans="1:7" ht="15" customHeight="1" x14ac:dyDescent="0.2">
      <c r="A72" s="13" t="s">
        <v>51</v>
      </c>
      <c r="B72" s="3">
        <v>41</v>
      </c>
      <c r="C72" s="3">
        <v>40</v>
      </c>
      <c r="D72" s="3">
        <v>37</v>
      </c>
      <c r="E72" s="3">
        <v>2</v>
      </c>
      <c r="F72" s="4">
        <f t="shared" si="2"/>
        <v>0.97560975609756095</v>
      </c>
      <c r="G72" s="4">
        <f t="shared" si="3"/>
        <v>0.95121951219512191</v>
      </c>
    </row>
    <row r="73" spans="1:7" ht="15" customHeight="1" x14ac:dyDescent="0.2">
      <c r="A73" s="13" t="s">
        <v>46</v>
      </c>
      <c r="B73" s="3">
        <v>19</v>
      </c>
      <c r="C73" s="3">
        <v>19</v>
      </c>
      <c r="D73" s="3">
        <v>10</v>
      </c>
      <c r="E73" s="3">
        <v>5</v>
      </c>
      <c r="F73" s="4">
        <f t="shared" si="2"/>
        <v>1</v>
      </c>
      <c r="G73" s="4">
        <f t="shared" si="3"/>
        <v>0.78947368421052633</v>
      </c>
    </row>
    <row r="74" spans="1:7" ht="15" customHeight="1" x14ac:dyDescent="0.2">
      <c r="A74" s="13" t="s">
        <v>47</v>
      </c>
      <c r="B74" s="3">
        <v>112</v>
      </c>
      <c r="C74" s="3">
        <v>105</v>
      </c>
      <c r="D74" s="3">
        <v>54</v>
      </c>
      <c r="E74" s="3">
        <v>50</v>
      </c>
      <c r="F74" s="4">
        <f t="shared" si="2"/>
        <v>0.9375</v>
      </c>
      <c r="G74" s="4">
        <f t="shared" si="3"/>
        <v>0.9285714285714286</v>
      </c>
    </row>
    <row r="75" spans="1:7" s="6" customFormat="1" ht="15" customHeight="1" x14ac:dyDescent="0.2">
      <c r="A75" s="13" t="s">
        <v>76</v>
      </c>
      <c r="B75" s="3">
        <v>19</v>
      </c>
      <c r="C75" s="3">
        <v>14</v>
      </c>
      <c r="D75" s="3">
        <v>3</v>
      </c>
      <c r="E75" s="3">
        <v>11</v>
      </c>
      <c r="F75" s="4">
        <f t="shared" ref="F75" si="34">SUM(C75/B75)</f>
        <v>0.73684210526315785</v>
      </c>
      <c r="G75" s="4">
        <f t="shared" ref="G75" si="35">SUM(D75:E75)/B75</f>
        <v>0.73684210526315785</v>
      </c>
    </row>
    <row r="76" spans="1:7" s="6" customFormat="1" ht="15" customHeight="1" x14ac:dyDescent="0.2">
      <c r="A76" s="13" t="s">
        <v>60</v>
      </c>
      <c r="B76" s="3">
        <v>1</v>
      </c>
      <c r="C76" s="3">
        <v>1</v>
      </c>
      <c r="D76" s="3">
        <v>1</v>
      </c>
      <c r="E76" s="3">
        <v>0</v>
      </c>
      <c r="F76" s="4">
        <f t="shared" si="2"/>
        <v>1</v>
      </c>
      <c r="G76" s="4">
        <f t="shared" si="3"/>
        <v>1</v>
      </c>
    </row>
    <row r="77" spans="1:7" s="6" customFormat="1" ht="15" customHeight="1" x14ac:dyDescent="0.2">
      <c r="A77" s="13" t="s">
        <v>48</v>
      </c>
      <c r="B77" s="3">
        <v>3</v>
      </c>
      <c r="C77" s="3">
        <v>3</v>
      </c>
      <c r="D77" s="3">
        <v>3</v>
      </c>
      <c r="E77" s="3">
        <v>0</v>
      </c>
      <c r="F77" s="4">
        <f t="shared" si="2"/>
        <v>1</v>
      </c>
      <c r="G77" s="4">
        <f t="shared" si="3"/>
        <v>1</v>
      </c>
    </row>
    <row r="78" spans="1:7" ht="15" customHeight="1" x14ac:dyDescent="0.2">
      <c r="A78" s="13" t="s">
        <v>79</v>
      </c>
      <c r="B78" s="3">
        <v>1</v>
      </c>
      <c r="C78" s="3">
        <v>1</v>
      </c>
      <c r="D78" s="3">
        <v>1</v>
      </c>
      <c r="E78" s="3">
        <v>0</v>
      </c>
      <c r="F78" s="4">
        <f t="shared" si="2"/>
        <v>1</v>
      </c>
      <c r="G78" s="4">
        <f t="shared" si="3"/>
        <v>1</v>
      </c>
    </row>
    <row r="79" spans="1:7" ht="15" customHeight="1" x14ac:dyDescent="0.2">
      <c r="A79" s="13" t="s">
        <v>49</v>
      </c>
      <c r="B79" s="3">
        <v>10</v>
      </c>
      <c r="C79" s="3">
        <v>10</v>
      </c>
      <c r="D79" s="3">
        <v>6</v>
      </c>
      <c r="E79" s="3">
        <v>4</v>
      </c>
      <c r="F79" s="4">
        <f t="shared" ref="F79" si="36">SUM(C79/B79)</f>
        <v>1</v>
      </c>
      <c r="G79" s="4">
        <f t="shared" ref="G79" si="37">SUM(D79:E79)/B79</f>
        <v>1</v>
      </c>
    </row>
    <row r="80" spans="1:7" ht="15" customHeight="1" x14ac:dyDescent="0.2">
      <c r="A80" s="13" t="s">
        <v>59</v>
      </c>
      <c r="B80" s="3">
        <v>409</v>
      </c>
      <c r="C80" s="3">
        <v>390</v>
      </c>
      <c r="D80" s="3">
        <v>375</v>
      </c>
      <c r="E80" s="3">
        <v>15</v>
      </c>
      <c r="F80" s="4">
        <f t="shared" ref="F80" si="38">SUM(C80/B80)</f>
        <v>0.95354523227383858</v>
      </c>
      <c r="G80" s="4">
        <f t="shared" ref="G80" si="39">SUM(D80:E80)/B80</f>
        <v>0.95354523227383858</v>
      </c>
    </row>
    <row r="81" spans="1:7" ht="15" customHeight="1" x14ac:dyDescent="0.2">
      <c r="A81" s="13" t="s">
        <v>52</v>
      </c>
      <c r="B81" s="3">
        <v>399</v>
      </c>
      <c r="C81" s="3">
        <v>380</v>
      </c>
      <c r="D81" s="3">
        <v>366</v>
      </c>
      <c r="E81" s="3">
        <v>14</v>
      </c>
      <c r="F81" s="4">
        <f t="shared" si="2"/>
        <v>0.95238095238095233</v>
      </c>
      <c r="G81" s="4">
        <f t="shared" si="3"/>
        <v>0.95238095238095233</v>
      </c>
    </row>
    <row r="82" spans="1:7" ht="15" customHeight="1" thickBot="1" x14ac:dyDescent="0.25">
      <c r="A82" s="13" t="s">
        <v>72</v>
      </c>
      <c r="B82" s="3">
        <v>17</v>
      </c>
      <c r="C82" s="3">
        <v>15</v>
      </c>
      <c r="D82" s="3">
        <v>5</v>
      </c>
      <c r="E82" s="3">
        <v>8</v>
      </c>
      <c r="F82" s="4">
        <f t="shared" si="2"/>
        <v>0.88235294117647056</v>
      </c>
      <c r="G82" s="4">
        <f t="shared" si="3"/>
        <v>0.76470588235294112</v>
      </c>
    </row>
    <row r="83" spans="1:7" ht="30.95" customHeight="1" thickTop="1" x14ac:dyDescent="0.2">
      <c r="A83" s="9" t="s">
        <v>0</v>
      </c>
      <c r="B83" s="10">
        <f>SUM(B3:B82)</f>
        <v>4261</v>
      </c>
      <c r="C83" s="10">
        <f>SUM(C3:C82)</f>
        <v>3923</v>
      </c>
      <c r="D83" s="10">
        <f>SUM(D3:D82)</f>
        <v>2679</v>
      </c>
      <c r="E83" s="10">
        <f>SUM(E3:E82)</f>
        <v>982</v>
      </c>
      <c r="F83" s="11">
        <f t="shared" ref="F83" si="40">SUM(C83/B83)</f>
        <v>0.92067589767660174</v>
      </c>
      <c r="G83" s="11">
        <f t="shared" ref="G83" si="41">SUM(D83:E83)/B83</f>
        <v>0.85918798404130481</v>
      </c>
    </row>
    <row r="84" spans="1:7" ht="15" customHeight="1" x14ac:dyDescent="0.2">
      <c r="A84" s="16" t="s">
        <v>92</v>
      </c>
      <c r="B84" s="16"/>
      <c r="C84" s="16"/>
      <c r="D84" s="16"/>
      <c r="E84" s="16"/>
      <c r="F84" s="16"/>
      <c r="G84" s="16"/>
    </row>
    <row r="85" spans="1:7" ht="15" customHeight="1" x14ac:dyDescent="0.2">
      <c r="A85" s="17" t="s">
        <v>91</v>
      </c>
      <c r="B85" s="17"/>
      <c r="C85" s="17"/>
      <c r="D85" s="17"/>
      <c r="E85" s="17"/>
      <c r="F85" s="17"/>
      <c r="G85" s="17"/>
    </row>
    <row r="86" spans="1:7" ht="15" customHeight="1" x14ac:dyDescent="0.2">
      <c r="A86" s="18" t="s">
        <v>90</v>
      </c>
      <c r="B86" s="18"/>
      <c r="C86" s="18"/>
      <c r="D86" s="18"/>
      <c r="E86" s="18"/>
      <c r="F86" s="18"/>
      <c r="G86" s="18"/>
    </row>
    <row r="87" spans="1:7" x14ac:dyDescent="0.2">
      <c r="A87" s="19" t="s">
        <v>89</v>
      </c>
      <c r="B87" s="19"/>
      <c r="C87" s="19"/>
      <c r="D87" s="19"/>
      <c r="E87" s="19"/>
      <c r="F87" s="19"/>
      <c r="G87" s="19"/>
    </row>
  </sheetData>
  <autoFilter ref="A2:G2" xr:uid="{00000000-0009-0000-0000-000000000000}"/>
  <mergeCells count="5">
    <mergeCell ref="A1:G1"/>
    <mergeCell ref="A84:G84"/>
    <mergeCell ref="A85:G85"/>
    <mergeCell ref="A86:G86"/>
    <mergeCell ref="A87:G87"/>
  </mergeCells>
  <pageMargins left="0.7" right="0.7" top="0.75" bottom="0.75" header="0.3" footer="0.3"/>
  <pageSetup scale="70" fitToHeight="2" orientation="portrait" r:id="rId1"/>
  <headerFooter>
    <oddHeader>&amp;L&amp;12Keiser University Placement Rates</oddHeader>
    <oddFooter>&amp;L*Note does not include residential or international campuses.&amp;RPage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21AAA167780649802CD64F094590EB" ma:contentTypeVersion="12" ma:contentTypeDescription="Create a new document." ma:contentTypeScope="" ma:versionID="ba81fe2834d05a486bb0f2ff3a004d7d">
  <xsd:schema xmlns:xsd="http://www.w3.org/2001/XMLSchema" xmlns:xs="http://www.w3.org/2001/XMLSchema" xmlns:p="http://schemas.microsoft.com/office/2006/metadata/properties" xmlns:ns3="5a3151c8-65ca-4bfa-85e6-58eb344bab5c" xmlns:ns4="04648d25-bd4a-473f-9ad9-efb13e3c5b98" targetNamespace="http://schemas.microsoft.com/office/2006/metadata/properties" ma:root="true" ma:fieldsID="8fb0a974e9eadc92689fd94baf57e894" ns3:_="" ns4:_="">
    <xsd:import namespace="5a3151c8-65ca-4bfa-85e6-58eb344bab5c"/>
    <xsd:import namespace="04648d25-bd4a-473f-9ad9-efb13e3c5b9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151c8-65ca-4bfa-85e6-58eb344bab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48d25-bd4a-473f-9ad9-efb13e3c5b9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5C85F6-6AB8-497E-B752-F809EB863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151c8-65ca-4bfa-85e6-58eb344bab5c"/>
    <ds:schemaRef ds:uri="04648d25-bd4a-473f-9ad9-efb13e3c5b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0F351C-097F-46F6-AAEB-8D33928C9ACF}">
  <ds:schemaRefs>
    <ds:schemaRef ds:uri="5a3151c8-65ca-4bfa-85e6-58eb344bab5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4648d25-bd4a-473f-9ad9-efb13e3c5b9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7832FC-E9A4-4A7A-ADEB-DA821649AC4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c38b3fe-18e2-4515-9ea0-b98d07b93f33}" enabled="0" method="" siteId="{0c38b3fe-18e2-4515-9ea0-b98d07b93f3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Placement Rates</vt:lpstr>
      <vt:lpstr>'Placement Rates'!Print_Area</vt:lpstr>
      <vt:lpstr>'Placement Rates'!Print_Titles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Reis</dc:creator>
  <cp:lastModifiedBy>Sally Han</cp:lastModifiedBy>
  <cp:lastPrinted>2018-08-21T19:33:04Z</cp:lastPrinted>
  <dcterms:created xsi:type="dcterms:W3CDTF">2018-08-20T10:14:12Z</dcterms:created>
  <dcterms:modified xsi:type="dcterms:W3CDTF">2025-05-01T17:36:46Z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0x0101001321AAA167780649802CD64F094590EB</vt:lpwstr>
  </property>
</Properties>
</file>